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2-Source_Data1\H-I\"/>
    </mc:Choice>
  </mc:AlternateContent>
  <bookViews>
    <workbookView xWindow="0" yWindow="0" windowWidth="17052" windowHeight="66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65" i="1" l="1"/>
  <c r="E65" i="1"/>
  <c r="D65" i="1"/>
  <c r="C65" i="1"/>
  <c r="B65" i="1"/>
  <c r="B66" i="1" s="1"/>
  <c r="G64" i="1"/>
  <c r="G63" i="1"/>
  <c r="G62" i="1"/>
  <c r="G61" i="1"/>
  <c r="G57" i="1"/>
  <c r="G56" i="1"/>
  <c r="G55" i="1"/>
  <c r="G54" i="1"/>
  <c r="G58" i="1" s="1"/>
  <c r="H58" i="1" s="1"/>
  <c r="F59" i="1"/>
  <c r="E59" i="1"/>
  <c r="D59" i="1"/>
  <c r="C59" i="1"/>
  <c r="B59" i="1"/>
  <c r="F47" i="1"/>
  <c r="E47" i="1"/>
  <c r="D47" i="1"/>
  <c r="C47" i="1"/>
  <c r="C48" i="1" s="1"/>
  <c r="B47" i="1"/>
  <c r="G46" i="1"/>
  <c r="G45" i="1"/>
  <c r="G44" i="1"/>
  <c r="G43" i="1"/>
  <c r="G47" i="1" s="1"/>
  <c r="H47" i="1" s="1"/>
  <c r="F41" i="1"/>
  <c r="E41" i="1"/>
  <c r="D41" i="1"/>
  <c r="C41" i="1"/>
  <c r="B41" i="1"/>
  <c r="G39" i="1"/>
  <c r="G38" i="1"/>
  <c r="G37" i="1"/>
  <c r="G36" i="1"/>
  <c r="G40" i="1" s="1"/>
  <c r="H40" i="1" s="1"/>
  <c r="F30" i="1"/>
  <c r="E30" i="1"/>
  <c r="D30" i="1"/>
  <c r="C30" i="1"/>
  <c r="B30" i="1"/>
  <c r="G29" i="1"/>
  <c r="G28" i="1"/>
  <c r="G27" i="1"/>
  <c r="G26" i="1"/>
  <c r="G30" i="1" s="1"/>
  <c r="H30" i="1" s="1"/>
  <c r="G21" i="1"/>
  <c r="G20" i="1"/>
  <c r="G19" i="1"/>
  <c r="F15" i="1"/>
  <c r="G13" i="1"/>
  <c r="G12" i="1"/>
  <c r="G11" i="1"/>
  <c r="G10" i="1"/>
  <c r="F14" i="1"/>
  <c r="D14" i="1"/>
  <c r="D15" i="1" s="1"/>
  <c r="E14" i="1"/>
  <c r="E15" i="1" s="1"/>
  <c r="B14" i="1"/>
  <c r="B15" i="1" s="1"/>
  <c r="C14" i="1"/>
  <c r="C15" i="1" s="1"/>
  <c r="G4" i="1"/>
  <c r="G5" i="1"/>
  <c r="G6" i="1"/>
  <c r="G3" i="1"/>
  <c r="C24" i="1"/>
  <c r="D24" i="1"/>
  <c r="E24" i="1"/>
  <c r="F24" i="1"/>
  <c r="B24" i="1"/>
  <c r="C8" i="1"/>
  <c r="D8" i="1"/>
  <c r="E8" i="1"/>
  <c r="F8" i="1"/>
  <c r="B8" i="1"/>
  <c r="E31" i="1" l="1"/>
  <c r="E48" i="1"/>
  <c r="C66" i="1"/>
  <c r="G8" i="1"/>
  <c r="H8" i="1" s="1"/>
  <c r="B31" i="1"/>
  <c r="D66" i="1"/>
  <c r="G14" i="1"/>
  <c r="H14" i="1" s="1"/>
  <c r="G24" i="1"/>
  <c r="H24" i="1" s="1"/>
  <c r="C31" i="1"/>
  <c r="E66" i="1"/>
  <c r="G15" i="1"/>
  <c r="D31" i="1"/>
  <c r="G65" i="1"/>
  <c r="H65" i="1" s="1"/>
  <c r="F66" i="1"/>
  <c r="F31" i="1"/>
  <c r="G66" i="1"/>
  <c r="F48" i="1"/>
  <c r="D48" i="1"/>
  <c r="B48" i="1"/>
  <c r="G31" i="1" l="1"/>
  <c r="G48" i="1"/>
</calcChain>
</file>

<file path=xl/sharedStrings.xml><?xml version="1.0" encoding="utf-8"?>
<sst xmlns="http://schemas.openxmlformats.org/spreadsheetml/2006/main" count="126" uniqueCount="37">
  <si>
    <t>N2- b1 n=5</t>
  </si>
  <si>
    <t>N2-b2 n=5</t>
  </si>
  <si>
    <t>N2-b3 n=5</t>
  </si>
  <si>
    <t>N2-b4 n=5</t>
  </si>
  <si>
    <t xml:space="preserve">jour 1 </t>
  </si>
  <si>
    <t xml:space="preserve">nbr d'embryons pondus </t>
  </si>
  <si>
    <t>total heure</t>
  </si>
  <si>
    <t>10h</t>
  </si>
  <si>
    <t>15h</t>
  </si>
  <si>
    <t>jour 2 matin</t>
  </si>
  <si>
    <t>jour 2 soir</t>
  </si>
  <si>
    <t xml:space="preserve">jour 3 matin </t>
  </si>
  <si>
    <t>13h</t>
  </si>
  <si>
    <t>jour 3 soir</t>
  </si>
  <si>
    <t xml:space="preserve">10h </t>
  </si>
  <si>
    <t>lgg-1(G116A)- b1 n=5</t>
  </si>
  <si>
    <t>lgg-1(G116A-b2 n=5</t>
  </si>
  <si>
    <t>lgg-1(G116A-b3 n=5</t>
  </si>
  <si>
    <t>lgg-1(G116A-b4 n=5</t>
  </si>
  <si>
    <t>15h30</t>
  </si>
  <si>
    <t>10h30</t>
  </si>
  <si>
    <t>13h30</t>
  </si>
  <si>
    <t>Fertilité - MANIP1</t>
  </si>
  <si>
    <t>Fertilité - MANIP2</t>
  </si>
  <si>
    <t xml:space="preserve">total embryons pondus </t>
  </si>
  <si>
    <t>lgg-1(G116AG117*)- b1 n=5</t>
  </si>
  <si>
    <t>lgg-1(G116AG117*)-b2 n=5</t>
  </si>
  <si>
    <t>lgg-1(G116AG117*)-b3 n=5</t>
  </si>
  <si>
    <t>lgg-1(G116AG117*)-b4 n=5</t>
  </si>
  <si>
    <t>nombre de survivants</t>
  </si>
  <si>
    <t xml:space="preserve">% de survie </t>
  </si>
  <si>
    <t>Jour1--&gt;jour3</t>
  </si>
  <si>
    <t>Jour2matin--&gt;jour4</t>
  </si>
  <si>
    <t>jour2soir--&gt; jour5</t>
  </si>
  <si>
    <t>jour3matin--&gt; jour6</t>
  </si>
  <si>
    <t>jour3soir--&gt;jour7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</si>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</sst>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3" borderId="4" xfId="0" applyFill="1" applyBorder="1"/>
    <xf numFmtId="0" fontId="0" fillId="3" borderId="0" xfId="0" applyFill="1" applyBorder="1"/>
    <xf numFmtId="0" fontId="0" fillId="0" borderId="5" xfId="0" applyBorder="1"/>
    <xf numFmtId="0" fontId="0" fillId="0" borderId="4" xfId="0" applyBorder="1"/>
    <xf numFmtId="0" fontId="0" fillId="0" borderId="0" xfId="0" applyBorder="1"/>
    <xf numFmtId="0" fontId="0" fillId="2" borderId="5" xfId="0" applyFill="1" applyBorder="1"/>
    <xf numFmtId="0" fontId="0" fillId="2" borderId="0" xfId="0" applyFill="1" applyBorder="1"/>
    <xf numFmtId="0" fontId="0" fillId="0" borderId="6" xfId="0" applyBorder="1"/>
    <xf numFmtId="0" fontId="0" fillId="2" borderId="7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7" xfId="0" applyBorder="1"/>
    <xf numFmtId="0" fontId="0" fillId="4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="82" zoomScaleNormal="82" workbookViewId="0">
      <selection activeCell="J51" sqref="J51"/>
    </sheetView>
  </sheetViews>
  <sheetFormatPr baseColWidth="10" defaultRowHeight="14.4" x14ac:dyDescent="0.3"/>
  <cols>
    <col min="1" max="1" width="27.44140625" customWidth="1"/>
    <col min="2" max="2" width="24.44140625" customWidth="1"/>
    <col min="3" max="3" width="20.109375" customWidth="1"/>
    <col min="4" max="4" width="18.44140625" customWidth="1"/>
    <col min="5" max="5" width="22.44140625" customWidth="1"/>
    <col min="6" max="6" width="18.88671875" customWidth="1"/>
    <col min="7" max="7" width="22.33203125" customWidth="1"/>
  </cols>
  <sheetData>
    <row r="1" spans="1:8" x14ac:dyDescent="0.3">
      <c r="A1" s="1" t="s">
        <v>22</v>
      </c>
      <c r="B1" s="2" t="s">
        <v>5</v>
      </c>
      <c r="C1" s="2"/>
      <c r="D1" s="2"/>
      <c r="E1" s="2"/>
      <c r="F1" s="2"/>
      <c r="G1" s="3"/>
    </row>
    <row r="2" spans="1:8" x14ac:dyDescent="0.3">
      <c r="A2" s="4">
        <v>2019</v>
      </c>
      <c r="B2" s="5" t="s">
        <v>4</v>
      </c>
      <c r="C2" s="5" t="s">
        <v>9</v>
      </c>
      <c r="D2" s="5" t="s">
        <v>10</v>
      </c>
      <c r="E2" s="5" t="s">
        <v>11</v>
      </c>
      <c r="F2" s="5" t="s">
        <v>13</v>
      </c>
      <c r="G2" s="6" t="s">
        <v>24</v>
      </c>
    </row>
    <row r="3" spans="1:8" x14ac:dyDescent="0.3">
      <c r="A3" s="7" t="s">
        <v>0</v>
      </c>
      <c r="B3" s="8">
        <v>261</v>
      </c>
      <c r="C3" s="8">
        <v>341</v>
      </c>
      <c r="D3" s="8">
        <v>247</v>
      </c>
      <c r="E3" s="8">
        <v>321</v>
      </c>
      <c r="F3" s="8">
        <v>248</v>
      </c>
      <c r="G3" s="9">
        <f>SUM(B3:F3)</f>
        <v>1418</v>
      </c>
    </row>
    <row r="4" spans="1:8" x14ac:dyDescent="0.3">
      <c r="A4" s="7" t="s">
        <v>1</v>
      </c>
      <c r="B4" s="8">
        <v>254</v>
      </c>
      <c r="C4" s="8">
        <v>356</v>
      </c>
      <c r="D4" s="8">
        <v>264</v>
      </c>
      <c r="E4" s="8">
        <v>318</v>
      </c>
      <c r="F4" s="8">
        <v>254</v>
      </c>
      <c r="G4" s="9">
        <f t="shared" ref="G4:G6" si="0">SUM(B4:F4)</f>
        <v>1446</v>
      </c>
    </row>
    <row r="5" spans="1:8" x14ac:dyDescent="0.3">
      <c r="A5" s="7" t="s">
        <v>2</v>
      </c>
      <c r="B5" s="8">
        <v>258</v>
      </c>
      <c r="C5" s="8">
        <v>342</v>
      </c>
      <c r="D5" s="8">
        <v>236</v>
      </c>
      <c r="E5" s="8">
        <v>304</v>
      </c>
      <c r="F5" s="8">
        <v>210</v>
      </c>
      <c r="G5" s="9">
        <f t="shared" si="0"/>
        <v>1350</v>
      </c>
    </row>
    <row r="6" spans="1:8" x14ac:dyDescent="0.3">
      <c r="A6" s="7" t="s">
        <v>3</v>
      </c>
      <c r="B6" s="8">
        <v>246</v>
      </c>
      <c r="C6" s="8">
        <v>354</v>
      </c>
      <c r="D6" s="8">
        <v>231</v>
      </c>
      <c r="E6" s="8">
        <v>319</v>
      </c>
      <c r="F6" s="8">
        <v>246</v>
      </c>
      <c r="G6" s="9">
        <f t="shared" si="0"/>
        <v>1396</v>
      </c>
    </row>
    <row r="7" spans="1:8" x14ac:dyDescent="0.3">
      <c r="A7" s="7" t="s">
        <v>6</v>
      </c>
      <c r="B7" s="8" t="s">
        <v>7</v>
      </c>
      <c r="C7" s="8" t="s">
        <v>8</v>
      </c>
      <c r="D7" s="8" t="s">
        <v>7</v>
      </c>
      <c r="E7" s="8" t="s">
        <v>12</v>
      </c>
      <c r="F7" s="8" t="s">
        <v>14</v>
      </c>
      <c r="G7" s="6"/>
    </row>
    <row r="8" spans="1:8" x14ac:dyDescent="0.3">
      <c r="A8" s="7" t="s">
        <v>24</v>
      </c>
      <c r="B8" s="10">
        <f>SUM(B3:B6)</f>
        <v>1019</v>
      </c>
      <c r="C8" s="10">
        <f t="shared" ref="C8:F8" si="1">SUM(C3:C6)</f>
        <v>1393</v>
      </c>
      <c r="D8" s="10">
        <f t="shared" si="1"/>
        <v>978</v>
      </c>
      <c r="E8" s="10">
        <f t="shared" si="1"/>
        <v>1262</v>
      </c>
      <c r="F8" s="10">
        <f t="shared" si="1"/>
        <v>958</v>
      </c>
      <c r="G8" s="16">
        <f>AVERAGE(G3:G6)</f>
        <v>1402.5</v>
      </c>
      <c r="H8" s="10">
        <f>G8/5</f>
        <v>280.5</v>
      </c>
    </row>
    <row r="9" spans="1:8" x14ac:dyDescent="0.3">
      <c r="A9" s="4" t="s">
        <v>29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6"/>
    </row>
    <row r="10" spans="1:8" x14ac:dyDescent="0.3">
      <c r="A10" s="7" t="s">
        <v>0</v>
      </c>
      <c r="B10" s="8">
        <v>258</v>
      </c>
      <c r="C10" s="8">
        <v>321</v>
      </c>
      <c r="D10" s="8">
        <v>243</v>
      </c>
      <c r="E10" s="8">
        <v>317</v>
      </c>
      <c r="F10" s="8">
        <v>242</v>
      </c>
      <c r="G10" s="9">
        <f>SUM(B10:F10)</f>
        <v>1381</v>
      </c>
    </row>
    <row r="11" spans="1:8" x14ac:dyDescent="0.3">
      <c r="A11" s="7" t="s">
        <v>1</v>
      </c>
      <c r="B11" s="8">
        <v>244</v>
      </c>
      <c r="C11" s="8">
        <v>354</v>
      </c>
      <c r="D11" s="8">
        <v>261</v>
      </c>
      <c r="E11" s="8">
        <v>312</v>
      </c>
      <c r="F11" s="8">
        <v>248</v>
      </c>
      <c r="G11" s="9">
        <f t="shared" ref="G11:G13" si="2">SUM(B11:F11)</f>
        <v>1419</v>
      </c>
    </row>
    <row r="12" spans="1:8" x14ac:dyDescent="0.3">
      <c r="A12" s="7" t="s">
        <v>2</v>
      </c>
      <c r="B12" s="8">
        <v>256</v>
      </c>
      <c r="C12" s="8">
        <v>340</v>
      </c>
      <c r="D12" s="8">
        <v>228</v>
      </c>
      <c r="E12" s="8">
        <v>298</v>
      </c>
      <c r="F12" s="8">
        <v>204</v>
      </c>
      <c r="G12" s="9">
        <f t="shared" si="2"/>
        <v>1326</v>
      </c>
    </row>
    <row r="13" spans="1:8" x14ac:dyDescent="0.3">
      <c r="A13" s="7" t="s">
        <v>3</v>
      </c>
      <c r="B13" s="8">
        <v>240</v>
      </c>
      <c r="C13" s="8">
        <v>349</v>
      </c>
      <c r="D13" s="8">
        <v>225</v>
      </c>
      <c r="E13" s="8">
        <v>319</v>
      </c>
      <c r="F13" s="8">
        <v>222</v>
      </c>
      <c r="G13" s="9">
        <f t="shared" si="2"/>
        <v>1355</v>
      </c>
    </row>
    <row r="14" spans="1:8" ht="15" thickBot="1" x14ac:dyDescent="0.35">
      <c r="A14" s="11" t="s">
        <v>24</v>
      </c>
      <c r="B14" s="12">
        <f>SUM(B10:B13)</f>
        <v>998</v>
      </c>
      <c r="C14" s="12">
        <f>SUM(C10:C13)</f>
        <v>1364</v>
      </c>
      <c r="D14" s="12">
        <f t="shared" ref="D14:F14" si="3">SUM(D10:D13)</f>
        <v>957</v>
      </c>
      <c r="E14" s="12">
        <f t="shared" si="3"/>
        <v>1246</v>
      </c>
      <c r="F14" s="12">
        <f t="shared" si="3"/>
        <v>916</v>
      </c>
      <c r="G14" s="16">
        <f>AVERAGE(G10:G13)</f>
        <v>1370.25</v>
      </c>
      <c r="H14" s="10">
        <f>G14/5</f>
        <v>274.05</v>
      </c>
    </row>
    <row r="15" spans="1:8" x14ac:dyDescent="0.3">
      <c r="A15" s="13" t="s">
        <v>30</v>
      </c>
      <c r="B15">
        <f>(B14*100)/B8</f>
        <v>97.93915603532875</v>
      </c>
      <c r="C15">
        <f t="shared" ref="C15:F15" si="4">(C14*100)/C8</f>
        <v>97.918162239770282</v>
      </c>
      <c r="D15">
        <f t="shared" si="4"/>
        <v>97.852760736196316</v>
      </c>
      <c r="E15">
        <f t="shared" si="4"/>
        <v>98.732171156893813</v>
      </c>
      <c r="F15">
        <f t="shared" si="4"/>
        <v>95.615866388308973</v>
      </c>
      <c r="G15" s="9">
        <f>AVERAGE(B15:F15)</f>
        <v>97.611623311299624</v>
      </c>
      <c r="H15" t="s">
        <v>36</v>
      </c>
    </row>
    <row r="16" spans="1:8" ht="15" thickBot="1" x14ac:dyDescent="0.35"/>
    <row r="17" spans="1:8" x14ac:dyDescent="0.3">
      <c r="A17" s="1" t="s">
        <v>22</v>
      </c>
      <c r="B17" s="2" t="s">
        <v>5</v>
      </c>
      <c r="C17" s="2"/>
      <c r="D17" s="2"/>
      <c r="E17" s="2"/>
      <c r="F17" s="2"/>
      <c r="G17" s="3"/>
    </row>
    <row r="18" spans="1:8" x14ac:dyDescent="0.3">
      <c r="A18" s="4">
        <v>2019</v>
      </c>
      <c r="B18" s="5" t="s">
        <v>4</v>
      </c>
      <c r="C18" s="5" t="s">
        <v>9</v>
      </c>
      <c r="D18" s="5" t="s">
        <v>10</v>
      </c>
      <c r="E18" s="5" t="s">
        <v>11</v>
      </c>
      <c r="F18" s="5" t="s">
        <v>13</v>
      </c>
      <c r="G18" s="6" t="s">
        <v>24</v>
      </c>
    </row>
    <row r="19" spans="1:8" x14ac:dyDescent="0.3">
      <c r="A19" s="7" t="s">
        <v>15</v>
      </c>
      <c r="B19" s="8">
        <v>282</v>
      </c>
      <c r="C19" s="8">
        <v>332</v>
      </c>
      <c r="D19" s="8">
        <v>247</v>
      </c>
      <c r="E19" s="8">
        <v>310</v>
      </c>
      <c r="F19" s="8">
        <v>251</v>
      </c>
      <c r="G19" s="9">
        <f>SUM(B19:F19)</f>
        <v>1422</v>
      </c>
    </row>
    <row r="20" spans="1:8" x14ac:dyDescent="0.3">
      <c r="A20" s="7" t="s">
        <v>16</v>
      </c>
      <c r="B20" s="8">
        <v>245</v>
      </c>
      <c r="C20" s="8">
        <v>358</v>
      </c>
      <c r="D20" s="8">
        <v>255</v>
      </c>
      <c r="E20" s="8">
        <v>323</v>
      </c>
      <c r="F20" s="8">
        <v>264</v>
      </c>
      <c r="G20" s="9">
        <f t="shared" ref="G20:G21" si="5">SUM(B20:F20)</f>
        <v>1445</v>
      </c>
    </row>
    <row r="21" spans="1:8" x14ac:dyDescent="0.3">
      <c r="A21" s="7" t="s">
        <v>17</v>
      </c>
      <c r="B21" s="8">
        <v>231</v>
      </c>
      <c r="C21" s="8">
        <v>331</v>
      </c>
      <c r="D21" s="8">
        <v>269</v>
      </c>
      <c r="E21" s="8">
        <v>323</v>
      </c>
      <c r="F21" s="8">
        <v>243</v>
      </c>
      <c r="G21" s="9">
        <f t="shared" si="5"/>
        <v>1397</v>
      </c>
    </row>
    <row r="22" spans="1:8" x14ac:dyDescent="0.3">
      <c r="A22" s="7" t="s">
        <v>18</v>
      </c>
      <c r="B22" s="8">
        <v>252</v>
      </c>
      <c r="C22" s="8">
        <v>356</v>
      </c>
      <c r="D22" s="8">
        <v>262</v>
      </c>
      <c r="E22" s="8">
        <v>284</v>
      </c>
      <c r="F22" s="8">
        <v>256</v>
      </c>
      <c r="G22" s="9">
        <f>SUM(B22:F22)</f>
        <v>1410</v>
      </c>
    </row>
    <row r="23" spans="1:8" x14ac:dyDescent="0.3">
      <c r="A23" s="7" t="s">
        <v>6</v>
      </c>
      <c r="B23" s="8" t="s">
        <v>7</v>
      </c>
      <c r="C23" s="8" t="s">
        <v>19</v>
      </c>
      <c r="D23" s="8" t="s">
        <v>20</v>
      </c>
      <c r="E23" s="8" t="s">
        <v>21</v>
      </c>
      <c r="F23" s="8" t="s">
        <v>20</v>
      </c>
      <c r="G23" s="6"/>
    </row>
    <row r="24" spans="1:8" x14ac:dyDescent="0.3">
      <c r="A24" s="7" t="s">
        <v>24</v>
      </c>
      <c r="B24" s="8">
        <f>SUM(B19:B22)</f>
        <v>1010</v>
      </c>
      <c r="C24" s="8">
        <f t="shared" ref="C24:F24" si="6">SUM(C19:C22)</f>
        <v>1377</v>
      </c>
      <c r="D24" s="8">
        <f t="shared" si="6"/>
        <v>1033</v>
      </c>
      <c r="E24" s="8">
        <f t="shared" si="6"/>
        <v>1240</v>
      </c>
      <c r="F24" s="8">
        <f t="shared" si="6"/>
        <v>1014</v>
      </c>
      <c r="G24" s="16">
        <f>AVERAGE(G19:G22)</f>
        <v>1418.5</v>
      </c>
      <c r="H24" s="10">
        <f>G24/5</f>
        <v>283.7</v>
      </c>
    </row>
    <row r="25" spans="1:8" x14ac:dyDescent="0.3">
      <c r="A25" s="4" t="s">
        <v>29</v>
      </c>
      <c r="B25" s="5" t="s">
        <v>31</v>
      </c>
      <c r="C25" s="5" t="s">
        <v>32</v>
      </c>
      <c r="D25" s="5" t="s">
        <v>33</v>
      </c>
      <c r="E25" s="5" t="s">
        <v>34</v>
      </c>
      <c r="F25" s="5" t="s">
        <v>35</v>
      </c>
      <c r="G25" s="6"/>
    </row>
    <row r="26" spans="1:8" x14ac:dyDescent="0.3">
      <c r="A26" s="7" t="s">
        <v>15</v>
      </c>
      <c r="B26" s="8">
        <v>278</v>
      </c>
      <c r="C26" s="8">
        <v>328</v>
      </c>
      <c r="D26" s="8">
        <v>232</v>
      </c>
      <c r="E26" s="8">
        <v>308</v>
      </c>
      <c r="F26" s="8">
        <v>249</v>
      </c>
      <c r="G26" s="9">
        <f>SUM(B26:F26)</f>
        <v>1395</v>
      </c>
    </row>
    <row r="27" spans="1:8" x14ac:dyDescent="0.3">
      <c r="A27" s="7" t="s">
        <v>16</v>
      </c>
      <c r="B27" s="8">
        <v>244</v>
      </c>
      <c r="C27" s="8">
        <v>355</v>
      </c>
      <c r="D27" s="8">
        <v>254</v>
      </c>
      <c r="E27" s="8">
        <v>299</v>
      </c>
      <c r="F27" s="8">
        <v>250</v>
      </c>
      <c r="G27" s="9">
        <f t="shared" ref="G27:G29" si="7">SUM(B27:F27)</f>
        <v>1402</v>
      </c>
    </row>
    <row r="28" spans="1:8" x14ac:dyDescent="0.3">
      <c r="A28" s="7" t="s">
        <v>17</v>
      </c>
      <c r="B28" s="8">
        <v>226</v>
      </c>
      <c r="C28" s="8">
        <v>321</v>
      </c>
      <c r="D28" s="8">
        <v>256</v>
      </c>
      <c r="E28" s="8">
        <v>295</v>
      </c>
      <c r="F28" s="8">
        <v>233</v>
      </c>
      <c r="G28" s="9">
        <f t="shared" si="7"/>
        <v>1331</v>
      </c>
    </row>
    <row r="29" spans="1:8" x14ac:dyDescent="0.3">
      <c r="A29" s="7" t="s">
        <v>18</v>
      </c>
      <c r="B29" s="8">
        <v>249</v>
      </c>
      <c r="C29" s="8">
        <v>329</v>
      </c>
      <c r="D29" s="8">
        <v>257</v>
      </c>
      <c r="E29" s="8">
        <v>304</v>
      </c>
      <c r="F29" s="8">
        <v>252</v>
      </c>
      <c r="G29" s="9">
        <f t="shared" si="7"/>
        <v>1391</v>
      </c>
    </row>
    <row r="30" spans="1:8" ht="15" thickBot="1" x14ac:dyDescent="0.35">
      <c r="A30" s="11" t="s">
        <v>24</v>
      </c>
      <c r="B30" s="12">
        <f>SUM(B26:B29)</f>
        <v>997</v>
      </c>
      <c r="C30" s="12">
        <f>SUM(C26:C29)</f>
        <v>1333</v>
      </c>
      <c r="D30" s="12">
        <f t="shared" ref="D30" si="8">SUM(D26:D29)</f>
        <v>999</v>
      </c>
      <c r="E30" s="12">
        <f t="shared" ref="E30" si="9">SUM(E26:E29)</f>
        <v>1206</v>
      </c>
      <c r="F30" s="12">
        <f t="shared" ref="F30" si="10">SUM(F26:F29)</f>
        <v>984</v>
      </c>
      <c r="G30" s="16">
        <f>AVERAGE(G26:G29)</f>
        <v>1379.75</v>
      </c>
      <c r="H30" s="10">
        <f>G30/5</f>
        <v>275.95</v>
      </c>
    </row>
    <row r="31" spans="1:8" x14ac:dyDescent="0.3">
      <c r="A31" s="13" t="s">
        <v>30</v>
      </c>
      <c r="B31">
        <f>(B30*100)/B24</f>
        <v>98.712871287128706</v>
      </c>
      <c r="C31">
        <f t="shared" ref="C31" si="11">(C30*100)/C24</f>
        <v>96.804647785039947</v>
      </c>
      <c r="D31">
        <f t="shared" ref="D31" si="12">(D30*100)/D24</f>
        <v>96.708615682478225</v>
      </c>
      <c r="E31">
        <f t="shared" ref="E31" si="13">(E30*100)/E24</f>
        <v>97.258064516129039</v>
      </c>
      <c r="F31">
        <f t="shared" ref="F31" si="14">(F30*100)/F24</f>
        <v>97.041420118343197</v>
      </c>
      <c r="G31" s="9">
        <f>AVERAGE(B31:F31)</f>
        <v>97.305123877823817</v>
      </c>
      <c r="H31" t="s">
        <v>36</v>
      </c>
    </row>
    <row r="33" spans="1:8" ht="15" thickBot="1" x14ac:dyDescent="0.35"/>
    <row r="34" spans="1:8" x14ac:dyDescent="0.3">
      <c r="A34" s="1" t="s">
        <v>23</v>
      </c>
      <c r="B34" s="2"/>
      <c r="C34" s="2"/>
      <c r="D34" s="2"/>
      <c r="E34" s="2"/>
      <c r="F34" s="2"/>
      <c r="G34" s="3"/>
    </row>
    <row r="35" spans="1:8" x14ac:dyDescent="0.3">
      <c r="A35" s="4">
        <v>2019</v>
      </c>
      <c r="B35" s="5" t="s">
        <v>4</v>
      </c>
      <c r="C35" s="5" t="s">
        <v>9</v>
      </c>
      <c r="D35" s="5" t="s">
        <v>10</v>
      </c>
      <c r="E35" s="5" t="s">
        <v>11</v>
      </c>
      <c r="F35" s="5" t="s">
        <v>13</v>
      </c>
      <c r="G35" s="6" t="s">
        <v>24</v>
      </c>
    </row>
    <row r="36" spans="1:8" x14ac:dyDescent="0.3">
      <c r="A36" s="7" t="s">
        <v>0</v>
      </c>
      <c r="B36" s="8">
        <v>221</v>
      </c>
      <c r="C36" s="8">
        <v>354</v>
      </c>
      <c r="D36" s="8">
        <v>248</v>
      </c>
      <c r="E36" s="8">
        <v>318</v>
      </c>
      <c r="F36" s="8">
        <v>200</v>
      </c>
      <c r="G36" s="9">
        <f>SUM(B36:F36)</f>
        <v>1341</v>
      </c>
    </row>
    <row r="37" spans="1:8" x14ac:dyDescent="0.3">
      <c r="A37" s="7" t="s">
        <v>1</v>
      </c>
      <c r="B37" s="8">
        <v>202</v>
      </c>
      <c r="C37" s="8">
        <v>347</v>
      </c>
      <c r="D37" s="8">
        <v>264</v>
      </c>
      <c r="E37" s="8">
        <v>298</v>
      </c>
      <c r="F37" s="8">
        <v>231</v>
      </c>
      <c r="G37" s="9">
        <f t="shared" ref="G37:G39" si="15">SUM(B37:F37)</f>
        <v>1342</v>
      </c>
    </row>
    <row r="38" spans="1:8" x14ac:dyDescent="0.3">
      <c r="A38" s="7" t="s">
        <v>2</v>
      </c>
      <c r="B38" s="8">
        <v>198</v>
      </c>
      <c r="C38" s="8">
        <v>333</v>
      </c>
      <c r="D38" s="8">
        <v>212</v>
      </c>
      <c r="E38" s="8">
        <v>300</v>
      </c>
      <c r="F38" s="8">
        <v>201</v>
      </c>
      <c r="G38" s="9">
        <f t="shared" si="15"/>
        <v>1244</v>
      </c>
    </row>
    <row r="39" spans="1:8" x14ac:dyDescent="0.3">
      <c r="A39" s="7" t="s">
        <v>3</v>
      </c>
      <c r="B39" s="8">
        <v>213</v>
      </c>
      <c r="C39" s="8">
        <v>350</v>
      </c>
      <c r="D39" s="8">
        <v>245</v>
      </c>
      <c r="E39" s="8">
        <v>339</v>
      </c>
      <c r="F39" s="8">
        <v>226</v>
      </c>
      <c r="G39" s="9">
        <f t="shared" si="15"/>
        <v>1373</v>
      </c>
    </row>
    <row r="40" spans="1:8" x14ac:dyDescent="0.3">
      <c r="A40" s="7" t="s">
        <v>6</v>
      </c>
      <c r="B40" s="8" t="s">
        <v>7</v>
      </c>
      <c r="C40" s="8" t="s">
        <v>8</v>
      </c>
      <c r="D40" s="8" t="s">
        <v>7</v>
      </c>
      <c r="E40" s="8" t="s">
        <v>12</v>
      </c>
      <c r="F40" s="8" t="s">
        <v>14</v>
      </c>
      <c r="G40" s="16">
        <f>AVERAGE(G36:G39)</f>
        <v>1325</v>
      </c>
      <c r="H40" s="10">
        <f>G40/5</f>
        <v>265</v>
      </c>
    </row>
    <row r="41" spans="1:8" x14ac:dyDescent="0.3">
      <c r="A41" s="7" t="s">
        <v>24</v>
      </c>
      <c r="B41" s="10">
        <f>SUM(B36:B39)</f>
        <v>834</v>
      </c>
      <c r="C41" s="10">
        <f t="shared" ref="C41:F41" si="16">SUM(C36:C39)</f>
        <v>1384</v>
      </c>
      <c r="D41" s="10">
        <f t="shared" si="16"/>
        <v>969</v>
      </c>
      <c r="E41" s="10">
        <f t="shared" si="16"/>
        <v>1255</v>
      </c>
      <c r="F41" s="10">
        <f t="shared" si="16"/>
        <v>858</v>
      </c>
      <c r="G41" s="6"/>
    </row>
    <row r="42" spans="1:8" x14ac:dyDescent="0.3">
      <c r="A42" s="4" t="s">
        <v>29</v>
      </c>
      <c r="B42" s="5" t="s">
        <v>31</v>
      </c>
      <c r="C42" s="5" t="s">
        <v>32</v>
      </c>
      <c r="D42" s="5" t="s">
        <v>33</v>
      </c>
      <c r="E42" s="5" t="s">
        <v>34</v>
      </c>
      <c r="F42" s="5" t="s">
        <v>35</v>
      </c>
      <c r="G42" s="6"/>
    </row>
    <row r="43" spans="1:8" x14ac:dyDescent="0.3">
      <c r="A43" s="7" t="s">
        <v>0</v>
      </c>
      <c r="B43" s="8">
        <v>212</v>
      </c>
      <c r="C43" s="8">
        <v>339</v>
      </c>
      <c r="D43" s="8">
        <v>240</v>
      </c>
      <c r="E43" s="8">
        <v>316</v>
      </c>
      <c r="F43" s="8">
        <v>183</v>
      </c>
      <c r="G43" s="9">
        <f>SUM(B43:F43)</f>
        <v>1290</v>
      </c>
    </row>
    <row r="44" spans="1:8" x14ac:dyDescent="0.3">
      <c r="A44" s="7" t="s">
        <v>1</v>
      </c>
      <c r="B44" s="8">
        <v>200</v>
      </c>
      <c r="C44" s="8">
        <v>321</v>
      </c>
      <c r="D44" s="8">
        <v>251</v>
      </c>
      <c r="E44" s="8">
        <v>295</v>
      </c>
      <c r="F44" s="8">
        <v>228</v>
      </c>
      <c r="G44" s="9">
        <f t="shared" ref="G44:G46" si="17">SUM(B44:F44)</f>
        <v>1295</v>
      </c>
    </row>
    <row r="45" spans="1:8" x14ac:dyDescent="0.3">
      <c r="A45" s="7" t="s">
        <v>2</v>
      </c>
      <c r="B45" s="8">
        <v>188</v>
      </c>
      <c r="C45" s="8">
        <v>315</v>
      </c>
      <c r="D45" s="8">
        <v>210</v>
      </c>
      <c r="E45" s="8">
        <v>288</v>
      </c>
      <c r="F45" s="8">
        <v>198</v>
      </c>
      <c r="G45" s="9">
        <f t="shared" si="17"/>
        <v>1199</v>
      </c>
    </row>
    <row r="46" spans="1:8" x14ac:dyDescent="0.3">
      <c r="A46" s="7" t="s">
        <v>3</v>
      </c>
      <c r="B46" s="8">
        <v>198</v>
      </c>
      <c r="C46" s="8">
        <v>342</v>
      </c>
      <c r="D46" s="8">
        <v>235</v>
      </c>
      <c r="E46" s="8">
        <v>321</v>
      </c>
      <c r="F46" s="8">
        <v>200</v>
      </c>
      <c r="G46" s="9">
        <f t="shared" si="17"/>
        <v>1296</v>
      </c>
    </row>
    <row r="47" spans="1:8" ht="15" thickBot="1" x14ac:dyDescent="0.35">
      <c r="A47" s="11" t="s">
        <v>24</v>
      </c>
      <c r="B47" s="12">
        <f>SUM(B43:B46)</f>
        <v>798</v>
      </c>
      <c r="C47" s="12">
        <f>SUM(C43:C46)</f>
        <v>1317</v>
      </c>
      <c r="D47" s="12">
        <f t="shared" ref="D47" si="18">SUM(D43:D46)</f>
        <v>936</v>
      </c>
      <c r="E47" s="12">
        <f t="shared" ref="E47" si="19">SUM(E43:E46)</f>
        <v>1220</v>
      </c>
      <c r="F47" s="12">
        <f t="shared" ref="F47" si="20">SUM(F43:F46)</f>
        <v>809</v>
      </c>
      <c r="G47" s="16">
        <f>AVERAGE(G43:G46)</f>
        <v>1270</v>
      </c>
      <c r="H47" s="10">
        <f>G47/5</f>
        <v>254</v>
      </c>
    </row>
    <row r="48" spans="1:8" ht="15" thickBot="1" x14ac:dyDescent="0.35">
      <c r="A48" s="14" t="s">
        <v>30</v>
      </c>
      <c r="B48" s="15">
        <f>(B47*100)/B41</f>
        <v>95.683453237410077</v>
      </c>
      <c r="C48" s="15">
        <f>(C47*100)/C41</f>
        <v>95.158959537572258</v>
      </c>
      <c r="D48" s="15">
        <f t="shared" ref="D48" si="21">(D47*100)/D41</f>
        <v>96.59442724458205</v>
      </c>
      <c r="E48" s="15">
        <f t="shared" ref="E48" si="22">(E47*100)/E41</f>
        <v>97.211155378486055</v>
      </c>
      <c r="F48" s="15">
        <f t="shared" ref="F48" si="23">(F47*100)/F41</f>
        <v>94.289044289044284</v>
      </c>
      <c r="G48" s="9">
        <f>AVERAGE(B48:F48)</f>
        <v>95.787407937418948</v>
      </c>
      <c r="H48" t="s">
        <v>36</v>
      </c>
    </row>
    <row r="51" spans="1:8" ht="15" thickBot="1" x14ac:dyDescent="0.35"/>
    <row r="52" spans="1:8" x14ac:dyDescent="0.3">
      <c r="A52" s="1" t="s">
        <v>23</v>
      </c>
      <c r="B52" s="2"/>
      <c r="C52" s="2"/>
      <c r="D52" s="2"/>
      <c r="E52" s="2"/>
      <c r="F52" s="2"/>
      <c r="G52" s="3"/>
    </row>
    <row r="53" spans="1:8" x14ac:dyDescent="0.3">
      <c r="A53" s="4">
        <v>2019</v>
      </c>
      <c r="B53" s="5" t="s">
        <v>4</v>
      </c>
      <c r="C53" s="5" t="s">
        <v>9</v>
      </c>
      <c r="D53" s="5" t="s">
        <v>10</v>
      </c>
      <c r="E53" s="5" t="s">
        <v>11</v>
      </c>
      <c r="F53" s="5" t="s">
        <v>13</v>
      </c>
      <c r="G53" s="6" t="s">
        <v>24</v>
      </c>
    </row>
    <row r="54" spans="1:8" x14ac:dyDescent="0.3">
      <c r="A54" t="s">
        <v>25</v>
      </c>
      <c r="B54">
        <v>198</v>
      </c>
      <c r="C54">
        <v>322</v>
      </c>
      <c r="D54">
        <v>244</v>
      </c>
      <c r="E54">
        <v>384</v>
      </c>
      <c r="F54">
        <v>219</v>
      </c>
      <c r="G54" s="9">
        <f>SUM(B54:F54)</f>
        <v>1367</v>
      </c>
    </row>
    <row r="55" spans="1:8" x14ac:dyDescent="0.3">
      <c r="A55" t="s">
        <v>26</v>
      </c>
      <c r="B55">
        <v>188</v>
      </c>
      <c r="C55">
        <v>337</v>
      </c>
      <c r="D55">
        <v>233</v>
      </c>
      <c r="E55">
        <v>348</v>
      </c>
      <c r="F55">
        <v>225</v>
      </c>
      <c r="G55" s="9">
        <f t="shared" ref="G55:G57" si="24">SUM(B55:F55)</f>
        <v>1331</v>
      </c>
    </row>
    <row r="56" spans="1:8" x14ac:dyDescent="0.3">
      <c r="A56" t="s">
        <v>27</v>
      </c>
      <c r="B56">
        <v>219</v>
      </c>
      <c r="C56">
        <v>321</v>
      </c>
      <c r="D56">
        <v>278</v>
      </c>
      <c r="E56">
        <v>323</v>
      </c>
      <c r="F56">
        <v>232</v>
      </c>
      <c r="G56" s="9">
        <f t="shared" si="24"/>
        <v>1373</v>
      </c>
    </row>
    <row r="57" spans="1:8" x14ac:dyDescent="0.3">
      <c r="A57" t="s">
        <v>28</v>
      </c>
      <c r="B57">
        <v>225</v>
      </c>
      <c r="C57">
        <v>389</v>
      </c>
      <c r="D57">
        <v>282</v>
      </c>
      <c r="E57">
        <v>288</v>
      </c>
      <c r="F57">
        <v>211</v>
      </c>
      <c r="G57" s="9">
        <f t="shared" si="24"/>
        <v>1395</v>
      </c>
    </row>
    <row r="58" spans="1:8" x14ac:dyDescent="0.3">
      <c r="A58" t="s">
        <v>6</v>
      </c>
      <c r="B58" t="s">
        <v>7</v>
      </c>
      <c r="C58" t="s">
        <v>8</v>
      </c>
      <c r="D58" t="s">
        <v>7</v>
      </c>
      <c r="E58" t="s">
        <v>12</v>
      </c>
      <c r="F58" t="s">
        <v>7</v>
      </c>
      <c r="G58" s="16">
        <f>AVERAGE(G54:G57)</f>
        <v>1366.5</v>
      </c>
      <c r="H58" s="10">
        <f>G58/5</f>
        <v>273.3</v>
      </c>
    </row>
    <row r="59" spans="1:8" x14ac:dyDescent="0.3">
      <c r="A59" s="7" t="s">
        <v>24</v>
      </c>
      <c r="B59" s="10">
        <f>SUM(B54:B57)</f>
        <v>830</v>
      </c>
      <c r="C59" s="10">
        <f t="shared" ref="C59:F59" si="25">SUM(C54:C57)</f>
        <v>1369</v>
      </c>
      <c r="D59" s="10">
        <f t="shared" si="25"/>
        <v>1037</v>
      </c>
      <c r="E59" s="10">
        <f t="shared" si="25"/>
        <v>1343</v>
      </c>
      <c r="F59" s="10">
        <f t="shared" si="25"/>
        <v>887</v>
      </c>
      <c r="G59" s="6"/>
    </row>
    <row r="60" spans="1:8" x14ac:dyDescent="0.3">
      <c r="A60" s="4" t="s">
        <v>29</v>
      </c>
      <c r="B60" s="5" t="s">
        <v>31</v>
      </c>
      <c r="C60" s="5" t="s">
        <v>32</v>
      </c>
      <c r="D60" s="5" t="s">
        <v>33</v>
      </c>
      <c r="E60" s="5" t="s">
        <v>34</v>
      </c>
      <c r="F60" s="5" t="s">
        <v>35</v>
      </c>
      <c r="G60" s="6"/>
    </row>
    <row r="61" spans="1:8" x14ac:dyDescent="0.3">
      <c r="A61" s="7" t="s">
        <v>0</v>
      </c>
      <c r="B61" s="8">
        <v>198</v>
      </c>
      <c r="C61" s="8">
        <v>320</v>
      </c>
      <c r="D61" s="8">
        <v>227</v>
      </c>
      <c r="E61" s="8">
        <v>374</v>
      </c>
      <c r="F61" s="8">
        <v>202</v>
      </c>
      <c r="G61" s="9">
        <f>SUM(B61:F61)</f>
        <v>1321</v>
      </c>
    </row>
    <row r="62" spans="1:8" x14ac:dyDescent="0.3">
      <c r="A62" s="7" t="s">
        <v>1</v>
      </c>
      <c r="B62" s="8">
        <v>180</v>
      </c>
      <c r="C62" s="8">
        <v>321</v>
      </c>
      <c r="D62" s="8">
        <v>241</v>
      </c>
      <c r="E62" s="8">
        <v>321</v>
      </c>
      <c r="F62" s="8">
        <v>220</v>
      </c>
      <c r="G62" s="9">
        <f t="shared" ref="G62:G64" si="26">SUM(B62:F62)</f>
        <v>1283</v>
      </c>
    </row>
    <row r="63" spans="1:8" x14ac:dyDescent="0.3">
      <c r="A63" s="7" t="s">
        <v>2</v>
      </c>
      <c r="B63" s="8">
        <v>211</v>
      </c>
      <c r="C63" s="8">
        <v>314</v>
      </c>
      <c r="D63" s="8">
        <v>246</v>
      </c>
      <c r="E63" s="8">
        <v>315</v>
      </c>
      <c r="F63" s="8">
        <v>221</v>
      </c>
      <c r="G63" s="9">
        <f t="shared" si="26"/>
        <v>1307</v>
      </c>
    </row>
    <row r="64" spans="1:8" x14ac:dyDescent="0.3">
      <c r="A64" s="7" t="s">
        <v>3</v>
      </c>
      <c r="B64" s="8">
        <v>221</v>
      </c>
      <c r="C64" s="8">
        <v>387</v>
      </c>
      <c r="D64" s="8">
        <v>268</v>
      </c>
      <c r="E64" s="8">
        <v>256</v>
      </c>
      <c r="F64" s="8">
        <v>209</v>
      </c>
      <c r="G64" s="9">
        <f t="shared" si="26"/>
        <v>1341</v>
      </c>
    </row>
    <row r="65" spans="1:8" ht="15" thickBot="1" x14ac:dyDescent="0.35">
      <c r="A65" s="11" t="s">
        <v>24</v>
      </c>
      <c r="B65" s="12">
        <f>SUM(B61:B64)</f>
        <v>810</v>
      </c>
      <c r="C65" s="12">
        <f>SUM(C61:C64)</f>
        <v>1342</v>
      </c>
      <c r="D65" s="12">
        <f t="shared" ref="D65" si="27">SUM(D61:D64)</f>
        <v>982</v>
      </c>
      <c r="E65" s="12">
        <f t="shared" ref="E65" si="28">SUM(E61:E64)</f>
        <v>1266</v>
      </c>
      <c r="F65" s="12">
        <f t="shared" ref="F65" si="29">SUM(F61:F64)</f>
        <v>852</v>
      </c>
      <c r="G65" s="16">
        <f>AVERAGE(G61:G64)</f>
        <v>1313</v>
      </c>
      <c r="H65" s="10">
        <f>G65/5</f>
        <v>262.60000000000002</v>
      </c>
    </row>
    <row r="66" spans="1:8" ht="15" thickBot="1" x14ac:dyDescent="0.35">
      <c r="A66" s="14" t="s">
        <v>30</v>
      </c>
      <c r="B66" s="15">
        <f>(B65*100)/B59</f>
        <v>97.590361445783131</v>
      </c>
      <c r="C66" s="15">
        <f>(C65*100)/C59</f>
        <v>98.027757487216945</v>
      </c>
      <c r="D66" s="15">
        <f t="shared" ref="D66" si="30">(D65*100)/D59</f>
        <v>94.69623915139826</v>
      </c>
      <c r="E66" s="15">
        <f t="shared" ref="E66" si="31">(E65*100)/E59</f>
        <v>94.266567386448244</v>
      </c>
      <c r="F66" s="15">
        <f t="shared" ref="F66" si="32">(F65*100)/F59</f>
        <v>96.054114994363019</v>
      </c>
      <c r="G66" s="9">
        <f>AVERAGE(B66:F66)</f>
        <v>96.127008093041923</v>
      </c>
      <c r="H66" t="s">
        <v>36</v>
      </c>
    </row>
  </sheetData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Romane LEBOUTET</dc:creator>
  <cp:lastModifiedBy>Renaud LEGOUIS</cp:lastModifiedBy>
  <cp:lastPrinted>2021-06-29T21:23:26Z</cp:lastPrinted>
  <dcterms:created xsi:type="dcterms:W3CDTF">2021-06-24T15:37:39Z</dcterms:created>
  <dcterms:modified xsi:type="dcterms:W3CDTF">2023-06-21T06:52:16Z</dcterms:modified>
</cp:coreProperties>
</file>